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mp\NamingConvention\"/>
    </mc:Choice>
  </mc:AlternateContent>
  <bookViews>
    <workbookView xWindow="0" yWindow="0" windowWidth="20490" windowHeight="8340"/>
  </bookViews>
  <sheets>
    <sheet name="Components" sheetId="2" r:id="rId1"/>
    <sheet name="IDL Interfaces" sheetId="1" r:id="rId2"/>
    <sheet name="Sheet3" sheetId="3" r:id="rId3"/>
    <sheet name="Per thread" sheetId="4" state="hidden" r:id="rId4"/>
  </sheets>
  <definedNames>
    <definedName name="ChangeProposalStatus">Sheet3!$C$1:$C$4</definedName>
    <definedName name="ChangeProposed">Sheet3!$A$1:$A$2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2" i="1"/>
  <c r="E34" i="2" l="1"/>
  <c r="E37" i="2"/>
  <c r="E36" i="2"/>
  <c r="E35" i="2"/>
  <c r="E47" i="1"/>
  <c r="E46" i="1"/>
  <c r="E45" i="1"/>
  <c r="E44" i="1"/>
  <c r="D40" i="1"/>
  <c r="D39" i="1"/>
  <c r="D29" i="2"/>
  <c r="D28" i="2"/>
  <c r="D30" i="2" l="1"/>
  <c r="D41" i="1"/>
</calcChain>
</file>

<file path=xl/sharedStrings.xml><?xml version="1.0" encoding="utf-8"?>
<sst xmlns="http://schemas.openxmlformats.org/spreadsheetml/2006/main" count="447" uniqueCount="176">
  <si>
    <t>Current Name</t>
  </si>
  <si>
    <t>Proposed Name</t>
  </si>
  <si>
    <t>ComponentFactory</t>
  </si>
  <si>
    <t>No</t>
  </si>
  <si>
    <t>ComponentManager</t>
  </si>
  <si>
    <t>Yes</t>
  </si>
  <si>
    <t>Comments</t>
  </si>
  <si>
    <t>ComponentIdentifier</t>
  </si>
  <si>
    <t>Change Proposed</t>
  </si>
  <si>
    <t>PortAccessor</t>
  </si>
  <si>
    <t>Connectable</t>
  </si>
  <si>
    <t>LifeCycle</t>
  </si>
  <si>
    <t>TestableObject</t>
  </si>
  <si>
    <t>Testable</t>
  </si>
  <si>
    <t>PropertySet</t>
  </si>
  <si>
    <t>Configurable</t>
  </si>
  <si>
    <t>ControllableComponent</t>
  </si>
  <si>
    <t>Startable</t>
  </si>
  <si>
    <t>Application</t>
  </si>
  <si>
    <t>ApplicationDeploymentData</t>
  </si>
  <si>
    <t>DeviceManager</t>
  </si>
  <si>
    <t>DeviceManagerAttributes</t>
  </si>
  <si>
    <t>ComponentRegistry</t>
  </si>
  <si>
    <t>ComponentRegistration</t>
  </si>
  <si>
    <t>FullComponentRegistry</t>
  </si>
  <si>
    <t>EventChannelRegistry</t>
  </si>
  <si>
    <t>ManagerRegistry</t>
  </si>
  <si>
    <t>FullManagerRegistry</t>
  </si>
  <si>
    <t>Resource</t>
  </si>
  <si>
    <t>ApplicationFactory</t>
  </si>
  <si>
    <t>DomainInstallation</t>
  </si>
  <si>
    <t>DomainManager</t>
  </si>
  <si>
    <t>ManagerRelease</t>
  </si>
  <si>
    <t>2 Proposals: 1: Move to Device Manager (with a special UOF) 2: ManagerReleasable</t>
  </si>
  <si>
    <t>Device</t>
  </si>
  <si>
    <t>Remove in SCAv4.1 for backwards compatibility purpose</t>
  </si>
  <si>
    <t>ManageableComponent</t>
  </si>
  <si>
    <t>CapacityManagement</t>
  </si>
  <si>
    <t>DeviceAttributes</t>
  </si>
  <si>
    <t>ParentDevice</t>
  </si>
  <si>
    <t>LoadableDevice</t>
  </si>
  <si>
    <t>LoadableObject</t>
  </si>
  <si>
    <t>Loadable</t>
  </si>
  <si>
    <t>ExecutableDevice</t>
  </si>
  <si>
    <t>Executable</t>
  </si>
  <si>
    <t>AggregateDevice</t>
  </si>
  <si>
    <t>File</t>
  </si>
  <si>
    <t>FileSystem</t>
  </si>
  <si>
    <t>FileManager</t>
  </si>
  <si>
    <t>Component Current Name</t>
  </si>
  <si>
    <t>Component Proposed Name</t>
  </si>
  <si>
    <t>ComponentBase</t>
  </si>
  <si>
    <t>BaseComponent</t>
  </si>
  <si>
    <t>ComponentFactoryComponent</t>
  </si>
  <si>
    <t>ComponentManagerComponent</t>
  </si>
  <si>
    <t>ResourceComponent</t>
  </si>
  <si>
    <t>Removed since Resource Interface will be removed in SCA 4.1 for backward compatibility purpose</t>
  </si>
  <si>
    <t>ApplicationResourceComponent</t>
  </si>
  <si>
    <t>AssemblyComponent</t>
  </si>
  <si>
    <t>AssemblyController Component</t>
  </si>
  <si>
    <t>AssemblyControllerComponent</t>
  </si>
  <si>
    <t>ApplicationComponent</t>
  </si>
  <si>
    <t>ApplicationComponentFactoryComponent</t>
  </si>
  <si>
    <t>AssemblyComponentFactoryComponent</t>
  </si>
  <si>
    <t>ApplicationFactoryComponent</t>
  </si>
  <si>
    <t>ApplicationManagerComponent</t>
  </si>
  <si>
    <t>DomainManagerComponent</t>
  </si>
  <si>
    <t>DeviceManagerComponent</t>
  </si>
  <si>
    <t>ComponentBaseDevice</t>
  </si>
  <si>
    <t>BaseDeviceComponent</t>
  </si>
  <si>
    <t>DeviceComponent</t>
  </si>
  <si>
    <t>LoadableDeviceComponent</t>
  </si>
  <si>
    <t>ExecutableDeviceComponent</t>
  </si>
  <si>
    <t>AggregateDeviceComponent</t>
  </si>
  <si>
    <t>FileComponent</t>
  </si>
  <si>
    <t>FileSystemComponent</t>
  </si>
  <si>
    <t>FileManagerComponent</t>
  </si>
  <si>
    <t>PlatformComponent</t>
  </si>
  <si>
    <t>BasePlatformComponent</t>
  </si>
  <si>
    <t>PlatformComponentFactoryComponent</t>
  </si>
  <si>
    <t>ServiceComponent</t>
  </si>
  <si>
    <t>CF_ServiceComponent</t>
  </si>
  <si>
    <t>Remove, no necessary, due to scalability of components, service can implement any interface</t>
  </si>
  <si>
    <t>Total Components</t>
  </si>
  <si>
    <t xml:space="preserve">Unchanged Component Names </t>
  </si>
  <si>
    <t>Voting</t>
  </si>
  <si>
    <t>Approved</t>
  </si>
  <si>
    <t>Disapproved</t>
  </si>
  <si>
    <t>Proposed</t>
  </si>
  <si>
    <t>Change Status (Proposed, Voting, Approved, Disapproved)</t>
  </si>
  <si>
    <t>Unchanged Idl Interfaces</t>
  </si>
  <si>
    <t>Total Idl Iterfaces</t>
  </si>
  <si>
    <t>Idl Interface Changes Proposed</t>
  </si>
  <si>
    <t>Status of Idl Interface Changes</t>
  </si>
  <si>
    <t>Status of Component Name Changes</t>
  </si>
  <si>
    <t>Proposed  Component Name Changes</t>
  </si>
  <si>
    <t>Thread:</t>
  </si>
  <si>
    <t>http://groups.winnforum.org/p/fo/st/thread=7439</t>
  </si>
  <si>
    <t>ApplicationManager</t>
  </si>
  <si>
    <t>Type</t>
  </si>
  <si>
    <t>Interface</t>
  </si>
  <si>
    <t>Component</t>
  </si>
  <si>
    <t>Remove, use ApplicationManagerComponent.</t>
  </si>
  <si>
    <t>REMOVE</t>
  </si>
  <si>
    <t>ApplicationControllerComponent</t>
  </si>
  <si>
    <t>BaseAssemblyComponent was sugested, but it is no longer needed as the interface is not abstract anymore</t>
  </si>
  <si>
    <t>http://groups.winnforum.org/p/fo/st/thread=7437</t>
  </si>
  <si>
    <t>ComponentIdentifier </t>
  </si>
  <si>
    <t>Identifiable</t>
  </si>
  <si>
    <t xml:space="preserve">Kept the 'able' nomenclature as it is the preferred one from Naming Convention thread. Support/Interface suffix also have strong support. </t>
  </si>
  <si>
    <t>Alternate Propositions</t>
  </si>
  <si>
    <t>IdentifiableSupprt, IndentifiableInterface</t>
  </si>
  <si>
    <t>TestableSupprt, TestableInterface</t>
  </si>
  <si>
    <t>ConfigurableSupport, ConfigurableInterface</t>
  </si>
  <si>
    <t>ConnectableSupport, ConnectableInterface</t>
  </si>
  <si>
    <t>Startable/ControllableSupport, Startable/ControllableInterface</t>
  </si>
  <si>
    <t>http://groups.winnforum.org/p/fo/st/thread=7440</t>
  </si>
  <si>
    <t>ManagedServiceComponent</t>
  </si>
  <si>
    <t>Not needed because of scalability, service can implement any of the availlable interface.</t>
  </si>
  <si>
    <t>All component launched by a DeviceManager are platform components, scalability makes ServiceComponent similar to PlatformComponent</t>
  </si>
  <si>
    <t>http://groups.winnforum.org/p/fo/st/thread=7438</t>
  </si>
  <si>
    <t>Apears to make concensus.</t>
  </si>
  <si>
    <t>Removed due to scalable component approach.</t>
  </si>
  <si>
    <t>GB: Removed due to scalable component approach. (But still refers it -&gt; CF_ApplicationComponent-&gt;ManagedApplicationComponent.)</t>
  </si>
  <si>
    <t>CF_ApplicationComponent, ManagedApplicationComponent</t>
  </si>
  <si>
    <t>REMOVED?</t>
  </si>
  <si>
    <t>http://groups.winnforum.org/p/fo/st/thread=7436</t>
  </si>
  <si>
    <t>ExecutableObject</t>
  </si>
  <si>
    <t>From NordiaSoft Proposed:</t>
  </si>
  <si>
    <t>http://groups.winnforum.org/p/fo/st/thread=7435</t>
  </si>
  <si>
    <t>Collapse to follow the pattern of other binary interfaces. Collapsed into ComponentRegistry.</t>
  </si>
  <si>
    <t>Collapse to follow the pattern of other binary interfaces. Collapsed into ComponentFactory.</t>
  </si>
  <si>
    <t>Aggretable</t>
  </si>
  <si>
    <t>AggregationSupport</t>
  </si>
  <si>
    <t>Executor, ExecutableHost/Target/Artifact, ExecutionHost/Target/Artifact, Host/Target/ArtifactExecution</t>
  </si>
  <si>
    <t>LoadableComponent/Target/Host/Artifact, Loader</t>
  </si>
  <si>
    <t>http://groups.winnforum.org/p/do/sd/sid=4720&amp;type=0</t>
  </si>
  <si>
    <t>Keep as is since agreement to remove: ApplicationResourceComponent and keep ApplicationComponent</t>
  </si>
  <si>
    <t>Consensus during May 22 meeting was to keep existing names for the registry interfaces</t>
  </si>
  <si>
    <t>2 Names Proposed: 1:Component Registration (with a special UOF); 2: FullComponentRegistration);      Consensus during May 22 meeting was to keep existing names for the registry interfaces</t>
  </si>
  <si>
    <t>2 Proposals: 1: Remove if CRC Push Device Registration approved or 2:ManagerRegistration;     Consensus during May 22 meeting was to keep existing names for the registry interfaces</t>
  </si>
  <si>
    <t>3 Proposals: 1 Remove if CRC Push Device Registration adopted; 2: ManagerRegistration (with a special UOF); 3: FullManagerRegistration;   Consensus during May 22 meeting was to keep existing names for the registry interfaces</t>
  </si>
  <si>
    <t>ManageableApplicationComponent</t>
  </si>
  <si>
    <t>Consensus during May 22 meeting was to use Interface as suffix for the -able interfaces</t>
  </si>
  <si>
    <t>ConnectableInterface</t>
  </si>
  <si>
    <t>TestableInterface</t>
  </si>
  <si>
    <t>ConfigurableInterface</t>
  </si>
  <si>
    <t>StartableInterface</t>
  </si>
  <si>
    <t>Proposed in Scalable Managers UOF</t>
  </si>
  <si>
    <t>ApplicationDeploymentAttributes</t>
  </si>
  <si>
    <t>ApplicationInstallation</t>
  </si>
  <si>
    <t>AdministrableInterface</t>
  </si>
  <si>
    <t>IdentifiableInterface</t>
  </si>
  <si>
    <t>LoadableInterface</t>
  </si>
  <si>
    <t>ExecutableInterface</t>
  </si>
  <si>
    <t>AllocatableInterface</t>
  </si>
  <si>
    <t>BaseFactoryComponent</t>
  </si>
  <si>
    <t>ReleasableManagerInterface</t>
  </si>
  <si>
    <t>*</t>
  </si>
  <si>
    <t>Consensus during meeting of June 5</t>
  </si>
  <si>
    <t>Dependent upon decision taken for the Component Manager interface</t>
  </si>
  <si>
    <t>??</t>
  </si>
  <si>
    <t>ManageableServiceComponent</t>
  </si>
  <si>
    <t>InitializableInterface</t>
  </si>
  <si>
    <t>add() remove() list</t>
  </si>
  <si>
    <t>compositeDevice attribute</t>
  </si>
  <si>
    <t>ChildInterface, ComposableInterface</t>
  </si>
  <si>
    <t xml:space="preserve">ParentInterface, AggregatableInterface </t>
  </si>
  <si>
    <t>*removed with the scalable component proposal</t>
  </si>
  <si>
    <t>Remove??, not necessary (ApplicationManagerComponent can be used)</t>
  </si>
  <si>
    <t>*interface has start() as first operation which is why we went StartableInterface</t>
  </si>
  <si>
    <t>Consensus during June 9 meeting</t>
  </si>
  <si>
    <t>Consensus during June 9 meeting.</t>
  </si>
  <si>
    <t>To be removed</t>
  </si>
  <si>
    <t>SCAv4.0.1</t>
  </si>
  <si>
    <t>SCAv4.1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</si>
</sst>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2" borderId="0" xfId="0" applyFill="1"/>
    <xf numFmtId="0" fontId="0" fillId="3" borderId="0" xfId="0" applyFill="1"/>
    <xf numFmtId="0" fontId="0" fillId="0" borderId="0" xfId="0" applyFill="1"/>
    <xf numFmtId="16" fontId="0" fillId="0" borderId="0" xfId="0" applyNumberFormat="1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3" fillId="3" borderId="0" xfId="0" applyFont="1" applyFill="1"/>
  </cellXfs>
  <cellStyles count="1">
    <cellStyle name="Normal" xfId="0" builtinId="0"/>
  </cellStyles>
  <dxfs count="13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7030A0"/>
        </patternFill>
      </fill>
    </dxf>
    <dxf>
      <fill>
        <patternFill>
          <bgColor rgb="FF00B050"/>
        </patternFill>
      </fill>
    </dxf>
    <dxf>
      <fill>
        <patternFill>
          <bgColor rgb="FF7030A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tabSelected="1" workbookViewId="0">
      <selection activeCell="C4" sqref="C4"/>
    </sheetView>
  </sheetViews>
  <sheetFormatPr defaultRowHeight="15" x14ac:dyDescent="0.25"/>
  <cols>
    <col min="2" max="2" width="38.85546875" customWidth="1"/>
    <col min="3" max="3" width="47.140625" customWidth="1"/>
    <col min="5" max="5" width="17.140625" customWidth="1"/>
    <col min="6" max="6" width="82.5703125" customWidth="1"/>
  </cols>
  <sheetData>
    <row r="1" spans="1:6" ht="75" x14ac:dyDescent="0.25">
      <c r="B1" s="2" t="s">
        <v>49</v>
      </c>
      <c r="C1" s="2" t="s">
        <v>50</v>
      </c>
      <c r="D1" s="3" t="s">
        <v>8</v>
      </c>
      <c r="E1" s="3" t="s">
        <v>89</v>
      </c>
      <c r="F1" s="2" t="s">
        <v>6</v>
      </c>
    </row>
    <row r="2" spans="1:6" x14ac:dyDescent="0.25">
      <c r="B2" t="s">
        <v>51</v>
      </c>
      <c r="C2" t="s">
        <v>52</v>
      </c>
      <c r="D2" t="str">
        <f>IF(B2=C2,"No", "Yes")</f>
        <v>Yes</v>
      </c>
      <c r="E2" t="s">
        <v>86</v>
      </c>
      <c r="F2" s="1"/>
    </row>
    <row r="3" spans="1:6" x14ac:dyDescent="0.25">
      <c r="B3" s="8" t="s">
        <v>53</v>
      </c>
      <c r="C3" s="8" t="s">
        <v>156</v>
      </c>
      <c r="D3" s="11" t="str">
        <f t="shared" ref="D3:D26" si="0">IF(B3=C3,"No", "Yes")</f>
        <v>Yes</v>
      </c>
      <c r="E3" t="s">
        <v>86</v>
      </c>
      <c r="F3" s="10" t="s">
        <v>159</v>
      </c>
    </row>
    <row r="4" spans="1:6" x14ac:dyDescent="0.25">
      <c r="B4" s="13" t="s">
        <v>54</v>
      </c>
      <c r="C4" s="13" t="s">
        <v>161</v>
      </c>
      <c r="D4" s="11" t="str">
        <f t="shared" si="0"/>
        <v>Yes</v>
      </c>
      <c r="E4" t="s">
        <v>86</v>
      </c>
      <c r="F4" s="1" t="s">
        <v>160</v>
      </c>
    </row>
    <row r="5" spans="1:6" ht="30" x14ac:dyDescent="0.25">
      <c r="B5" t="s">
        <v>55</v>
      </c>
      <c r="D5" s="11" t="str">
        <f t="shared" si="0"/>
        <v>Yes</v>
      </c>
      <c r="E5" t="s">
        <v>86</v>
      </c>
      <c r="F5" s="1" t="s">
        <v>56</v>
      </c>
    </row>
    <row r="6" spans="1:6" x14ac:dyDescent="0.25">
      <c r="A6" t="s">
        <v>158</v>
      </c>
      <c r="B6" s="8" t="s">
        <v>57</v>
      </c>
      <c r="C6" s="8" t="s">
        <v>142</v>
      </c>
      <c r="D6" s="11" t="str">
        <f t="shared" si="0"/>
        <v>Yes</v>
      </c>
      <c r="E6" t="s">
        <v>86</v>
      </c>
      <c r="F6" s="1"/>
    </row>
    <row r="7" spans="1:6" x14ac:dyDescent="0.25">
      <c r="B7" s="7" t="s">
        <v>60</v>
      </c>
      <c r="C7" s="13" t="s">
        <v>104</v>
      </c>
      <c r="D7" s="11" t="str">
        <f t="shared" si="0"/>
        <v>Yes</v>
      </c>
      <c r="E7" s="11" t="s">
        <v>88</v>
      </c>
      <c r="F7" s="1"/>
    </row>
    <row r="8" spans="1:6" x14ac:dyDescent="0.25">
      <c r="B8" s="8" t="s">
        <v>61</v>
      </c>
      <c r="C8" s="8" t="s">
        <v>61</v>
      </c>
      <c r="D8" s="11" t="str">
        <f t="shared" si="0"/>
        <v>No</v>
      </c>
      <c r="E8" t="s">
        <v>86</v>
      </c>
      <c r="F8" s="1"/>
    </row>
    <row r="9" spans="1:6" x14ac:dyDescent="0.25">
      <c r="B9" t="s">
        <v>62</v>
      </c>
      <c r="C9" s="11" t="s">
        <v>62</v>
      </c>
      <c r="D9" s="11" t="str">
        <f t="shared" si="0"/>
        <v>No</v>
      </c>
      <c r="E9" t="s">
        <v>86</v>
      </c>
      <c r="F9" s="1"/>
    </row>
    <row r="10" spans="1:6" x14ac:dyDescent="0.25">
      <c r="B10" s="13" t="s">
        <v>58</v>
      </c>
      <c r="C10" s="13" t="s">
        <v>161</v>
      </c>
      <c r="D10" s="11" t="str">
        <f t="shared" si="0"/>
        <v>Yes</v>
      </c>
      <c r="E10" t="s">
        <v>88</v>
      </c>
      <c r="F10" s="1" t="s">
        <v>169</v>
      </c>
    </row>
    <row r="11" spans="1:6" x14ac:dyDescent="0.25">
      <c r="B11" t="s">
        <v>64</v>
      </c>
      <c r="C11" t="s">
        <v>64</v>
      </c>
      <c r="D11" s="11" t="str">
        <f t="shared" si="0"/>
        <v>No</v>
      </c>
      <c r="E11" t="s">
        <v>86</v>
      </c>
      <c r="F11" s="1"/>
    </row>
    <row r="12" spans="1:6" x14ac:dyDescent="0.25">
      <c r="B12" t="s">
        <v>65</v>
      </c>
      <c r="C12" t="s">
        <v>65</v>
      </c>
      <c r="D12" s="11" t="str">
        <f t="shared" si="0"/>
        <v>No</v>
      </c>
      <c r="E12" t="s">
        <v>86</v>
      </c>
      <c r="F12" s="1"/>
    </row>
    <row r="13" spans="1:6" x14ac:dyDescent="0.25">
      <c r="B13" t="s">
        <v>66</v>
      </c>
      <c r="C13" t="s">
        <v>66</v>
      </c>
      <c r="D13" s="11" t="str">
        <f t="shared" si="0"/>
        <v>No</v>
      </c>
      <c r="E13" t="s">
        <v>86</v>
      </c>
      <c r="F13" s="1"/>
    </row>
    <row r="14" spans="1:6" x14ac:dyDescent="0.25">
      <c r="B14" t="s">
        <v>67</v>
      </c>
      <c r="C14" t="s">
        <v>67</v>
      </c>
      <c r="D14" s="11" t="str">
        <f t="shared" si="0"/>
        <v>No</v>
      </c>
      <c r="E14" t="s">
        <v>86</v>
      </c>
      <c r="F14" s="1"/>
    </row>
    <row r="15" spans="1:6" x14ac:dyDescent="0.25">
      <c r="B15" s="8" t="s">
        <v>68</v>
      </c>
      <c r="C15" s="8" t="s">
        <v>69</v>
      </c>
      <c r="D15" s="11" t="str">
        <f t="shared" si="0"/>
        <v>Yes</v>
      </c>
      <c r="E15" t="s">
        <v>86</v>
      </c>
      <c r="F15" s="1" t="s">
        <v>168</v>
      </c>
    </row>
    <row r="16" spans="1:6" x14ac:dyDescent="0.25">
      <c r="B16" t="s">
        <v>70</v>
      </c>
      <c r="C16" t="s">
        <v>70</v>
      </c>
      <c r="D16" s="11" t="str">
        <f t="shared" si="0"/>
        <v>No</v>
      </c>
      <c r="E16" t="s">
        <v>86</v>
      </c>
      <c r="F16" s="1"/>
    </row>
    <row r="17" spans="1:6" x14ac:dyDescent="0.25">
      <c r="B17" t="s">
        <v>71</v>
      </c>
      <c r="C17" t="s">
        <v>71</v>
      </c>
      <c r="D17" s="11" t="str">
        <f t="shared" si="0"/>
        <v>No</v>
      </c>
      <c r="E17" t="s">
        <v>86</v>
      </c>
      <c r="F17" s="1"/>
    </row>
    <row r="18" spans="1:6" x14ac:dyDescent="0.25">
      <c r="B18" t="s">
        <v>72</v>
      </c>
      <c r="C18" t="s">
        <v>72</v>
      </c>
      <c r="D18" s="11" t="str">
        <f t="shared" si="0"/>
        <v>No</v>
      </c>
      <c r="E18" t="s">
        <v>86</v>
      </c>
      <c r="F18" s="1"/>
    </row>
    <row r="19" spans="1:6" x14ac:dyDescent="0.25">
      <c r="B19" t="s">
        <v>73</v>
      </c>
      <c r="C19" t="s">
        <v>73</v>
      </c>
      <c r="D19" s="11" t="str">
        <f t="shared" si="0"/>
        <v>No</v>
      </c>
      <c r="E19" t="s">
        <v>86</v>
      </c>
      <c r="F19" s="1"/>
    </row>
    <row r="20" spans="1:6" x14ac:dyDescent="0.25">
      <c r="B20" t="s">
        <v>74</v>
      </c>
      <c r="C20" t="s">
        <v>74</v>
      </c>
      <c r="D20" s="11" t="str">
        <f t="shared" si="0"/>
        <v>No</v>
      </c>
      <c r="E20" t="s">
        <v>86</v>
      </c>
      <c r="F20" s="1"/>
    </row>
    <row r="21" spans="1:6" x14ac:dyDescent="0.25">
      <c r="B21" t="s">
        <v>75</v>
      </c>
      <c r="C21" t="s">
        <v>75</v>
      </c>
      <c r="D21" s="11" t="str">
        <f t="shared" si="0"/>
        <v>No</v>
      </c>
      <c r="E21" t="s">
        <v>86</v>
      </c>
      <c r="F21" s="1"/>
    </row>
    <row r="22" spans="1:6" x14ac:dyDescent="0.25">
      <c r="B22" t="s">
        <v>76</v>
      </c>
      <c r="C22" t="s">
        <v>76</v>
      </c>
      <c r="D22" s="11" t="str">
        <f t="shared" si="0"/>
        <v>No</v>
      </c>
      <c r="E22" t="s">
        <v>86</v>
      </c>
      <c r="F22" s="1"/>
    </row>
    <row r="23" spans="1:6" x14ac:dyDescent="0.25">
      <c r="B23" t="s">
        <v>77</v>
      </c>
      <c r="C23" t="s">
        <v>78</v>
      </c>
      <c r="D23" s="11" t="str">
        <f t="shared" si="0"/>
        <v>Yes</v>
      </c>
      <c r="E23" t="s">
        <v>86</v>
      </c>
      <c r="F23" s="1"/>
    </row>
    <row r="24" spans="1:6" x14ac:dyDescent="0.25">
      <c r="B24" t="s">
        <v>79</v>
      </c>
      <c r="C24" t="s">
        <v>79</v>
      </c>
      <c r="D24" s="11" t="str">
        <f t="shared" si="0"/>
        <v>No</v>
      </c>
      <c r="E24" t="s">
        <v>86</v>
      </c>
      <c r="F24" s="1"/>
    </row>
    <row r="25" spans="1:6" x14ac:dyDescent="0.25">
      <c r="B25" t="s">
        <v>80</v>
      </c>
      <c r="C25" t="s">
        <v>80</v>
      </c>
      <c r="D25" s="11" t="str">
        <f t="shared" si="0"/>
        <v>No</v>
      </c>
      <c r="E25" t="s">
        <v>86</v>
      </c>
      <c r="F25" s="1"/>
    </row>
    <row r="26" spans="1:6" ht="30" x14ac:dyDescent="0.25">
      <c r="A26" t="s">
        <v>158</v>
      </c>
      <c r="B26" s="8" t="s">
        <v>81</v>
      </c>
      <c r="C26" s="8" t="s">
        <v>162</v>
      </c>
      <c r="D26" s="11" t="str">
        <f t="shared" si="0"/>
        <v>Yes</v>
      </c>
      <c r="E26" t="s">
        <v>86</v>
      </c>
      <c r="F26" s="1" t="s">
        <v>82</v>
      </c>
    </row>
    <row r="27" spans="1:6" x14ac:dyDescent="0.25">
      <c r="F27" s="1"/>
    </row>
    <row r="28" spans="1:6" x14ac:dyDescent="0.25">
      <c r="C28" t="s">
        <v>95</v>
      </c>
      <c r="D28">
        <f>COUNTIF(D2:D26,"Yes")</f>
        <v>10</v>
      </c>
      <c r="F28" s="1"/>
    </row>
    <row r="29" spans="1:6" x14ac:dyDescent="0.25">
      <c r="C29" t="s">
        <v>84</v>
      </c>
      <c r="D29">
        <f>COUNTIF(D2:D26,"No")</f>
        <v>15</v>
      </c>
      <c r="F29" s="1"/>
    </row>
    <row r="30" spans="1:6" x14ac:dyDescent="0.25">
      <c r="C30" t="s">
        <v>83</v>
      </c>
      <c r="D30">
        <f>SUM(D28:D29)</f>
        <v>25</v>
      </c>
      <c r="F30" s="1"/>
    </row>
    <row r="31" spans="1:6" x14ac:dyDescent="0.25">
      <c r="F31" s="1"/>
    </row>
    <row r="32" spans="1:6" x14ac:dyDescent="0.25">
      <c r="F32" s="1"/>
    </row>
    <row r="33" spans="3:6" x14ac:dyDescent="0.25">
      <c r="C33" t="s">
        <v>94</v>
      </c>
      <c r="F33" s="1"/>
    </row>
    <row r="34" spans="3:6" x14ac:dyDescent="0.25">
      <c r="C34" t="s">
        <v>88</v>
      </c>
      <c r="E34">
        <f>COUNTIF(E2:E26,"Proposed")</f>
        <v>2</v>
      </c>
      <c r="F34" s="1"/>
    </row>
    <row r="35" spans="3:6" x14ac:dyDescent="0.25">
      <c r="C35" t="s">
        <v>85</v>
      </c>
      <c r="E35">
        <f>COUNTIF(E2:E26,"Voting")</f>
        <v>0</v>
      </c>
      <c r="F35" s="1"/>
    </row>
    <row r="36" spans="3:6" x14ac:dyDescent="0.25">
      <c r="C36" t="s">
        <v>86</v>
      </c>
      <c r="E36">
        <f>COUNTIF(E2:E26,"Approved")</f>
        <v>23</v>
      </c>
      <c r="F36" s="1"/>
    </row>
    <row r="37" spans="3:6" x14ac:dyDescent="0.25">
      <c r="C37" t="s">
        <v>87</v>
      </c>
      <c r="E37">
        <f>COUNTIF(E2:E26,"Disapproved")</f>
        <v>0</v>
      </c>
      <c r="F37" s="1"/>
    </row>
    <row r="38" spans="3:6" x14ac:dyDescent="0.25">
      <c r="F38" s="1"/>
    </row>
    <row r="39" spans="3:6" x14ac:dyDescent="0.25">
      <c r="F39" s="1"/>
    </row>
    <row r="40" spans="3:6" x14ac:dyDescent="0.25">
      <c r="F40" s="1"/>
    </row>
    <row r="41" spans="3:6" x14ac:dyDescent="0.25">
      <c r="F41" s="1"/>
    </row>
    <row r="42" spans="3:6" x14ac:dyDescent="0.25">
      <c r="F42" s="1"/>
    </row>
    <row r="43" spans="3:6" x14ac:dyDescent="0.25">
      <c r="F43" s="1"/>
    </row>
    <row r="44" spans="3:6" x14ac:dyDescent="0.25">
      <c r="F44" s="1"/>
    </row>
    <row r="45" spans="3:6" x14ac:dyDescent="0.25">
      <c r="F45" s="1"/>
    </row>
    <row r="46" spans="3:6" x14ac:dyDescent="0.25">
      <c r="F46" s="1"/>
    </row>
    <row r="47" spans="3:6" x14ac:dyDescent="0.25">
      <c r="F47" s="1"/>
    </row>
    <row r="48" spans="3:6" x14ac:dyDescent="0.25">
      <c r="F48" s="1"/>
    </row>
    <row r="49" spans="6:6" x14ac:dyDescent="0.25">
      <c r="F49" s="1"/>
    </row>
    <row r="50" spans="6:6" x14ac:dyDescent="0.25">
      <c r="F50" s="1"/>
    </row>
    <row r="51" spans="6:6" x14ac:dyDescent="0.25">
      <c r="F51" s="1"/>
    </row>
    <row r="52" spans="6:6" x14ac:dyDescent="0.25">
      <c r="F52" s="1"/>
    </row>
    <row r="53" spans="6:6" x14ac:dyDescent="0.25">
      <c r="F53" s="1"/>
    </row>
    <row r="54" spans="6:6" x14ac:dyDescent="0.25">
      <c r="F54" s="1"/>
    </row>
    <row r="55" spans="6:6" x14ac:dyDescent="0.25">
      <c r="F55" s="1"/>
    </row>
    <row r="56" spans="6:6" x14ac:dyDescent="0.25">
      <c r="F56" s="1"/>
    </row>
    <row r="57" spans="6:6" x14ac:dyDescent="0.25">
      <c r="F57" s="1"/>
    </row>
    <row r="58" spans="6:6" x14ac:dyDescent="0.25">
      <c r="F58" s="1"/>
    </row>
    <row r="59" spans="6:6" x14ac:dyDescent="0.25">
      <c r="F59" s="1"/>
    </row>
    <row r="60" spans="6:6" x14ac:dyDescent="0.25">
      <c r="F60" s="1"/>
    </row>
    <row r="61" spans="6:6" x14ac:dyDescent="0.25">
      <c r="F61" s="1"/>
    </row>
    <row r="62" spans="6:6" x14ac:dyDescent="0.25">
      <c r="F62" s="1"/>
    </row>
    <row r="63" spans="6:6" x14ac:dyDescent="0.25">
      <c r="F63" s="1"/>
    </row>
    <row r="64" spans="6:6" x14ac:dyDescent="0.25">
      <c r="F64" s="1"/>
    </row>
    <row r="65" spans="6:6" x14ac:dyDescent="0.25">
      <c r="F65" s="1"/>
    </row>
    <row r="66" spans="6:6" x14ac:dyDescent="0.25">
      <c r="F66" s="1"/>
    </row>
    <row r="67" spans="6:6" x14ac:dyDescent="0.25">
      <c r="F67" s="1"/>
    </row>
    <row r="68" spans="6:6" x14ac:dyDescent="0.25">
      <c r="F68" s="1"/>
    </row>
    <row r="69" spans="6:6" x14ac:dyDescent="0.25">
      <c r="F69" s="1"/>
    </row>
    <row r="70" spans="6:6" x14ac:dyDescent="0.25">
      <c r="F70" s="1"/>
    </row>
    <row r="71" spans="6:6" x14ac:dyDescent="0.25">
      <c r="F71" s="1"/>
    </row>
    <row r="72" spans="6:6" x14ac:dyDescent="0.25">
      <c r="F72" s="1"/>
    </row>
    <row r="73" spans="6:6" x14ac:dyDescent="0.25">
      <c r="F73" s="1"/>
    </row>
    <row r="74" spans="6:6" x14ac:dyDescent="0.25">
      <c r="F74" s="1"/>
    </row>
    <row r="75" spans="6:6" x14ac:dyDescent="0.25">
      <c r="F75" s="1"/>
    </row>
    <row r="76" spans="6:6" x14ac:dyDescent="0.25">
      <c r="F76" s="1"/>
    </row>
    <row r="77" spans="6:6" x14ac:dyDescent="0.25">
      <c r="F77" s="1"/>
    </row>
    <row r="78" spans="6:6" x14ac:dyDescent="0.25">
      <c r="F78" s="1"/>
    </row>
    <row r="79" spans="6:6" x14ac:dyDescent="0.25">
      <c r="F79" s="1"/>
    </row>
    <row r="80" spans="6:6" x14ac:dyDescent="0.25">
      <c r="F80" s="1"/>
    </row>
    <row r="81" spans="6:6" x14ac:dyDescent="0.25">
      <c r="F81" s="1"/>
    </row>
    <row r="82" spans="6:6" x14ac:dyDescent="0.25">
      <c r="F82" s="1"/>
    </row>
    <row r="83" spans="6:6" x14ac:dyDescent="0.25">
      <c r="F83" s="1"/>
    </row>
    <row r="84" spans="6:6" x14ac:dyDescent="0.25">
      <c r="F84" s="1"/>
    </row>
    <row r="85" spans="6:6" x14ac:dyDescent="0.25">
      <c r="F85" s="1"/>
    </row>
    <row r="86" spans="6:6" x14ac:dyDescent="0.25">
      <c r="F86" s="1"/>
    </row>
    <row r="87" spans="6:6" x14ac:dyDescent="0.25">
      <c r="F87" s="1"/>
    </row>
    <row r="88" spans="6:6" x14ac:dyDescent="0.25">
      <c r="F88" s="1"/>
    </row>
    <row r="89" spans="6:6" x14ac:dyDescent="0.25">
      <c r="F89" s="1"/>
    </row>
    <row r="90" spans="6:6" x14ac:dyDescent="0.25">
      <c r="F90" s="1"/>
    </row>
    <row r="91" spans="6:6" x14ac:dyDescent="0.25">
      <c r="F91" s="1"/>
    </row>
    <row r="92" spans="6:6" x14ac:dyDescent="0.25">
      <c r="F92" s="1"/>
    </row>
    <row r="93" spans="6:6" x14ac:dyDescent="0.25">
      <c r="F93" s="1"/>
    </row>
    <row r="94" spans="6:6" x14ac:dyDescent="0.25">
      <c r="F94" s="1"/>
    </row>
    <row r="95" spans="6:6" x14ac:dyDescent="0.25">
      <c r="F95" s="1"/>
    </row>
    <row r="96" spans="6:6" x14ac:dyDescent="0.25">
      <c r="F96" s="1"/>
    </row>
    <row r="97" spans="6:6" x14ac:dyDescent="0.25">
      <c r="F97" s="1"/>
    </row>
    <row r="98" spans="6:6" x14ac:dyDescent="0.25">
      <c r="F98" s="1"/>
    </row>
    <row r="99" spans="6:6" x14ac:dyDescent="0.25">
      <c r="F99" s="1"/>
    </row>
    <row r="100" spans="6:6" x14ac:dyDescent="0.25">
      <c r="F100" s="1"/>
    </row>
    <row r="101" spans="6:6" x14ac:dyDescent="0.25">
      <c r="F101" s="1"/>
    </row>
    <row r="102" spans="6:6" x14ac:dyDescent="0.25">
      <c r="F102" s="1"/>
    </row>
    <row r="103" spans="6:6" x14ac:dyDescent="0.25">
      <c r="F103" s="1"/>
    </row>
    <row r="104" spans="6:6" x14ac:dyDescent="0.25">
      <c r="F104" s="1"/>
    </row>
    <row r="105" spans="6:6" x14ac:dyDescent="0.25">
      <c r="F105" s="1"/>
    </row>
    <row r="106" spans="6:6" x14ac:dyDescent="0.25">
      <c r="F106" s="1"/>
    </row>
    <row r="107" spans="6:6" x14ac:dyDescent="0.25">
      <c r="F107" s="1"/>
    </row>
    <row r="108" spans="6:6" x14ac:dyDescent="0.25">
      <c r="F108" s="1"/>
    </row>
    <row r="109" spans="6:6" x14ac:dyDescent="0.25">
      <c r="F109" s="1"/>
    </row>
    <row r="110" spans="6:6" x14ac:dyDescent="0.25">
      <c r="F110" s="1"/>
    </row>
    <row r="111" spans="6:6" x14ac:dyDescent="0.25">
      <c r="F111" s="1"/>
    </row>
    <row r="112" spans="6:6" x14ac:dyDescent="0.25">
      <c r="F112" s="1"/>
    </row>
    <row r="113" spans="6:6" x14ac:dyDescent="0.25">
      <c r="F113" s="1"/>
    </row>
    <row r="114" spans="6:6" x14ac:dyDescent="0.25">
      <c r="F114" s="1"/>
    </row>
    <row r="115" spans="6:6" x14ac:dyDescent="0.25">
      <c r="F115" s="1"/>
    </row>
    <row r="116" spans="6:6" x14ac:dyDescent="0.25">
      <c r="F116" s="1"/>
    </row>
    <row r="117" spans="6:6" x14ac:dyDescent="0.25">
      <c r="F117" s="1"/>
    </row>
    <row r="118" spans="6:6" x14ac:dyDescent="0.25">
      <c r="F118" s="1"/>
    </row>
    <row r="119" spans="6:6" x14ac:dyDescent="0.25">
      <c r="F119" s="1"/>
    </row>
    <row r="120" spans="6:6" x14ac:dyDescent="0.25">
      <c r="F120" s="1"/>
    </row>
    <row r="121" spans="6:6" x14ac:dyDescent="0.25">
      <c r="F121" s="1"/>
    </row>
    <row r="122" spans="6:6" x14ac:dyDescent="0.25">
      <c r="F122" s="1"/>
    </row>
    <row r="123" spans="6:6" x14ac:dyDescent="0.25">
      <c r="F123" s="1"/>
    </row>
    <row r="124" spans="6:6" x14ac:dyDescent="0.25">
      <c r="F124" s="1"/>
    </row>
    <row r="125" spans="6:6" x14ac:dyDescent="0.25">
      <c r="F125" s="1"/>
    </row>
    <row r="126" spans="6:6" x14ac:dyDescent="0.25">
      <c r="F126" s="1"/>
    </row>
    <row r="127" spans="6:6" x14ac:dyDescent="0.25">
      <c r="F127" s="1"/>
    </row>
    <row r="128" spans="6:6" x14ac:dyDescent="0.25">
      <c r="F128" s="1"/>
    </row>
    <row r="129" spans="6:6" x14ac:dyDescent="0.25">
      <c r="F129" s="1"/>
    </row>
    <row r="130" spans="6:6" x14ac:dyDescent="0.25">
      <c r="F130" s="1"/>
    </row>
    <row r="131" spans="6:6" x14ac:dyDescent="0.25">
      <c r="F131" s="1"/>
    </row>
    <row r="132" spans="6:6" x14ac:dyDescent="0.25">
      <c r="F132" s="1"/>
    </row>
    <row r="133" spans="6:6" x14ac:dyDescent="0.25">
      <c r="F133" s="1"/>
    </row>
    <row r="134" spans="6:6" x14ac:dyDescent="0.25">
      <c r="F134" s="1"/>
    </row>
    <row r="135" spans="6:6" x14ac:dyDescent="0.25">
      <c r="F135" s="1"/>
    </row>
    <row r="136" spans="6:6" x14ac:dyDescent="0.25">
      <c r="F136" s="1"/>
    </row>
    <row r="137" spans="6:6" x14ac:dyDescent="0.25">
      <c r="F137" s="1"/>
    </row>
    <row r="138" spans="6:6" x14ac:dyDescent="0.25">
      <c r="F138" s="1"/>
    </row>
    <row r="139" spans="6:6" x14ac:dyDescent="0.25">
      <c r="F139" s="1"/>
    </row>
    <row r="140" spans="6:6" x14ac:dyDescent="0.25">
      <c r="F140" s="1"/>
    </row>
    <row r="141" spans="6:6" x14ac:dyDescent="0.25">
      <c r="F141" s="1"/>
    </row>
    <row r="142" spans="6:6" x14ac:dyDescent="0.25">
      <c r="F142" s="1"/>
    </row>
    <row r="143" spans="6:6" x14ac:dyDescent="0.25">
      <c r="F143" s="1"/>
    </row>
    <row r="144" spans="6:6" x14ac:dyDescent="0.25">
      <c r="F144" s="1"/>
    </row>
    <row r="145" spans="6:6" x14ac:dyDescent="0.25">
      <c r="F145" s="1"/>
    </row>
    <row r="146" spans="6:6" x14ac:dyDescent="0.25">
      <c r="F146" s="1"/>
    </row>
    <row r="147" spans="6:6" x14ac:dyDescent="0.25">
      <c r="F147" s="1"/>
    </row>
    <row r="148" spans="6:6" x14ac:dyDescent="0.25">
      <c r="F148" s="1"/>
    </row>
    <row r="149" spans="6:6" x14ac:dyDescent="0.25">
      <c r="F149" s="1"/>
    </row>
    <row r="150" spans="6:6" x14ac:dyDescent="0.25">
      <c r="F150" s="1"/>
    </row>
    <row r="151" spans="6:6" x14ac:dyDescent="0.25">
      <c r="F151" s="1"/>
    </row>
    <row r="152" spans="6:6" x14ac:dyDescent="0.25">
      <c r="F152" s="1"/>
    </row>
    <row r="153" spans="6:6" x14ac:dyDescent="0.25">
      <c r="F153" s="1"/>
    </row>
    <row r="154" spans="6:6" x14ac:dyDescent="0.25">
      <c r="F154" s="1"/>
    </row>
    <row r="155" spans="6:6" x14ac:dyDescent="0.25">
      <c r="F155" s="1"/>
    </row>
    <row r="156" spans="6:6" x14ac:dyDescent="0.25">
      <c r="F156" s="1"/>
    </row>
    <row r="157" spans="6:6" x14ac:dyDescent="0.25">
      <c r="F157" s="1"/>
    </row>
    <row r="158" spans="6:6" x14ac:dyDescent="0.25">
      <c r="F158" s="1"/>
    </row>
    <row r="159" spans="6:6" x14ac:dyDescent="0.25">
      <c r="F159" s="1"/>
    </row>
    <row r="160" spans="6:6" x14ac:dyDescent="0.25">
      <c r="F160" s="1"/>
    </row>
    <row r="161" spans="6:6" x14ac:dyDescent="0.25">
      <c r="F161" s="1"/>
    </row>
    <row r="162" spans="6:6" x14ac:dyDescent="0.25">
      <c r="F162" s="1"/>
    </row>
    <row r="163" spans="6:6" x14ac:dyDescent="0.25">
      <c r="F163" s="1"/>
    </row>
    <row r="164" spans="6:6" x14ac:dyDescent="0.25">
      <c r="F164" s="1"/>
    </row>
    <row r="165" spans="6:6" x14ac:dyDescent="0.25">
      <c r="F165" s="1"/>
    </row>
    <row r="166" spans="6:6" x14ac:dyDescent="0.25">
      <c r="F166" s="1"/>
    </row>
    <row r="167" spans="6:6" x14ac:dyDescent="0.25">
      <c r="F167" s="1"/>
    </row>
    <row r="168" spans="6:6" x14ac:dyDescent="0.25">
      <c r="F168" s="1"/>
    </row>
    <row r="169" spans="6:6" x14ac:dyDescent="0.25">
      <c r="F169" s="1"/>
    </row>
    <row r="170" spans="6:6" x14ac:dyDescent="0.25">
      <c r="F170" s="1"/>
    </row>
    <row r="171" spans="6:6" x14ac:dyDescent="0.25">
      <c r="F171" s="1"/>
    </row>
  </sheetData>
  <conditionalFormatting sqref="D2:D26">
    <cfRule type="containsText" dxfId="6" priority="2" operator="containsText" text="No">
      <formula>NOT(ISERROR(SEARCH("No",D2)))</formula>
    </cfRule>
  </conditionalFormatting>
  <conditionalFormatting sqref="E2:E26">
    <cfRule type="containsText" dxfId="5" priority="1" operator="containsText" text="Approved">
      <formula>NOT(ISERROR(SEARCH("Approved",E2)))</formula>
    </cfRule>
  </conditionalFormatting>
  <dataValidations count="2">
    <dataValidation type="list" allowBlank="1" showInputMessage="1" showErrorMessage="1" sqref="D2:D26">
      <formula1>ChangeProposed</formula1>
    </dataValidation>
    <dataValidation type="list" allowBlank="1" showInputMessage="1" showErrorMessage="1" sqref="E2:E26">
      <formula1>ChangeProposalStatus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4"/>
  <sheetViews>
    <sheetView topLeftCell="A13" workbookViewId="0">
      <selection activeCell="C26" sqref="C26"/>
    </sheetView>
  </sheetViews>
  <sheetFormatPr defaultRowHeight="15" x14ac:dyDescent="0.25"/>
  <cols>
    <col min="2" max="2" width="28.140625" customWidth="1"/>
    <col min="3" max="3" width="71.28515625" bestFit="1" customWidth="1"/>
    <col min="4" max="4" width="14" customWidth="1"/>
    <col min="5" max="5" width="16.5703125" customWidth="1"/>
    <col min="6" max="6" width="82.7109375" customWidth="1"/>
  </cols>
  <sheetData>
    <row r="1" spans="2:7" s="4" customFormat="1" ht="75" x14ac:dyDescent="0.25">
      <c r="B1" s="2" t="s">
        <v>0</v>
      </c>
      <c r="C1" s="2" t="s">
        <v>1</v>
      </c>
      <c r="D1" s="3" t="s">
        <v>8</v>
      </c>
      <c r="E1" s="3" t="s">
        <v>89</v>
      </c>
      <c r="F1" s="2" t="s">
        <v>6</v>
      </c>
    </row>
    <row r="2" spans="2:7" x14ac:dyDescent="0.25">
      <c r="B2" t="s">
        <v>2</v>
      </c>
      <c r="C2" t="s">
        <v>2</v>
      </c>
      <c r="D2" t="str">
        <f>IF(B2=C2,"No", "Yes")</f>
        <v>No</v>
      </c>
      <c r="E2" t="s">
        <v>86</v>
      </c>
      <c r="F2" s="1"/>
    </row>
    <row r="3" spans="2:7" x14ac:dyDescent="0.25">
      <c r="B3" t="s">
        <v>4</v>
      </c>
      <c r="C3" t="s">
        <v>4</v>
      </c>
      <c r="D3" s="11" t="str">
        <f t="shared" ref="D3:D35" si="0">IF(B3=C3,"No", "Yes")</f>
        <v>No</v>
      </c>
      <c r="E3" t="s">
        <v>86</v>
      </c>
      <c r="F3" s="1"/>
    </row>
    <row r="4" spans="2:7" x14ac:dyDescent="0.25">
      <c r="B4" t="s">
        <v>7</v>
      </c>
      <c r="C4" t="s">
        <v>152</v>
      </c>
      <c r="D4" s="11" t="str">
        <f t="shared" si="0"/>
        <v>Yes</v>
      </c>
      <c r="E4" t="s">
        <v>86</v>
      </c>
      <c r="F4" s="1" t="s">
        <v>143</v>
      </c>
    </row>
    <row r="5" spans="2:7" x14ac:dyDescent="0.25">
      <c r="B5" t="s">
        <v>9</v>
      </c>
      <c r="C5" t="s">
        <v>144</v>
      </c>
      <c r="D5" s="11" t="str">
        <f t="shared" si="0"/>
        <v>Yes</v>
      </c>
      <c r="E5" t="s">
        <v>86</v>
      </c>
      <c r="F5" s="1" t="s">
        <v>143</v>
      </c>
    </row>
    <row r="6" spans="2:7" x14ac:dyDescent="0.25">
      <c r="B6" t="s">
        <v>11</v>
      </c>
      <c r="C6" s="8" t="s">
        <v>163</v>
      </c>
      <c r="D6" s="11" t="str">
        <f t="shared" si="0"/>
        <v>Yes</v>
      </c>
      <c r="E6" t="s">
        <v>86</v>
      </c>
      <c r="F6" s="1" t="s">
        <v>171</v>
      </c>
    </row>
    <row r="7" spans="2:7" x14ac:dyDescent="0.25">
      <c r="B7" t="s">
        <v>12</v>
      </c>
      <c r="C7" t="s">
        <v>145</v>
      </c>
      <c r="D7" s="11" t="str">
        <f t="shared" si="0"/>
        <v>Yes</v>
      </c>
      <c r="E7" t="s">
        <v>86</v>
      </c>
      <c r="F7" s="1" t="s">
        <v>143</v>
      </c>
    </row>
    <row r="8" spans="2:7" x14ac:dyDescent="0.25">
      <c r="B8" t="s">
        <v>14</v>
      </c>
      <c r="C8" t="s">
        <v>146</v>
      </c>
      <c r="D8" s="11" t="str">
        <f t="shared" si="0"/>
        <v>Yes</v>
      </c>
      <c r="E8" t="s">
        <v>86</v>
      </c>
      <c r="F8" s="1" t="s">
        <v>143</v>
      </c>
    </row>
    <row r="9" spans="2:7" x14ac:dyDescent="0.25">
      <c r="B9" s="8" t="s">
        <v>16</v>
      </c>
      <c r="C9" s="14" t="s">
        <v>147</v>
      </c>
      <c r="D9" s="11" t="str">
        <f t="shared" si="0"/>
        <v>Yes</v>
      </c>
      <c r="E9" t="s">
        <v>86</v>
      </c>
      <c r="F9" s="12" t="s">
        <v>172</v>
      </c>
      <c r="G9" t="s">
        <v>170</v>
      </c>
    </row>
    <row r="10" spans="2:7" x14ac:dyDescent="0.25">
      <c r="B10" t="s">
        <v>28</v>
      </c>
      <c r="D10" s="11" t="str">
        <f t="shared" si="0"/>
        <v>Yes</v>
      </c>
      <c r="E10" t="s">
        <v>86</v>
      </c>
      <c r="F10" s="1" t="s">
        <v>173</v>
      </c>
    </row>
    <row r="11" spans="2:7" x14ac:dyDescent="0.25">
      <c r="B11" t="s">
        <v>18</v>
      </c>
      <c r="C11" t="s">
        <v>98</v>
      </c>
      <c r="D11" s="11" t="str">
        <f t="shared" si="0"/>
        <v>Yes</v>
      </c>
      <c r="E11" t="s">
        <v>86</v>
      </c>
      <c r="F11" s="1" t="s">
        <v>148</v>
      </c>
    </row>
    <row r="12" spans="2:7" x14ac:dyDescent="0.25">
      <c r="B12" s="9" t="s">
        <v>19</v>
      </c>
      <c r="C12" s="9" t="s">
        <v>149</v>
      </c>
      <c r="D12" s="11" t="str">
        <f t="shared" si="0"/>
        <v>Yes</v>
      </c>
      <c r="E12" t="s">
        <v>86</v>
      </c>
      <c r="F12" s="12" t="s">
        <v>143</v>
      </c>
    </row>
    <row r="13" spans="2:7" x14ac:dyDescent="0.25">
      <c r="B13" t="s">
        <v>29</v>
      </c>
      <c r="C13" t="s">
        <v>29</v>
      </c>
      <c r="D13" s="11" t="str">
        <f t="shared" si="0"/>
        <v>No</v>
      </c>
      <c r="E13" t="s">
        <v>86</v>
      </c>
      <c r="F13" s="1"/>
    </row>
    <row r="14" spans="2:7" x14ac:dyDescent="0.25">
      <c r="B14" t="s">
        <v>31</v>
      </c>
      <c r="C14" t="s">
        <v>31</v>
      </c>
      <c r="D14" s="11" t="str">
        <f t="shared" si="0"/>
        <v>No</v>
      </c>
      <c r="E14" t="s">
        <v>86</v>
      </c>
      <c r="F14" s="1"/>
    </row>
    <row r="15" spans="2:7" x14ac:dyDescent="0.25">
      <c r="B15" t="s">
        <v>30</v>
      </c>
      <c r="C15" t="s">
        <v>150</v>
      </c>
      <c r="D15" s="11" t="str">
        <f t="shared" si="0"/>
        <v>Yes</v>
      </c>
      <c r="E15" t="s">
        <v>86</v>
      </c>
      <c r="F15" s="1"/>
    </row>
    <row r="16" spans="2:7" x14ac:dyDescent="0.25">
      <c r="B16" t="s">
        <v>20</v>
      </c>
      <c r="C16" t="s">
        <v>20</v>
      </c>
      <c r="D16" s="11" t="str">
        <f t="shared" si="0"/>
        <v>No</v>
      </c>
      <c r="E16" t="s">
        <v>86</v>
      </c>
      <c r="F16" s="1"/>
    </row>
    <row r="17" spans="2:6" x14ac:dyDescent="0.25">
      <c r="B17" t="s">
        <v>21</v>
      </c>
      <c r="C17" t="s">
        <v>21</v>
      </c>
      <c r="D17" s="11" t="str">
        <f t="shared" si="0"/>
        <v>No</v>
      </c>
      <c r="E17" t="s">
        <v>86</v>
      </c>
      <c r="F17" s="1"/>
    </row>
    <row r="18" spans="2:6" x14ac:dyDescent="0.25">
      <c r="B18" t="s">
        <v>22</v>
      </c>
      <c r="C18" t="s">
        <v>22</v>
      </c>
      <c r="D18" s="11" t="str">
        <f t="shared" si="0"/>
        <v>No</v>
      </c>
      <c r="E18" t="s">
        <v>86</v>
      </c>
      <c r="F18" s="1" t="s">
        <v>138</v>
      </c>
    </row>
    <row r="19" spans="2:6" ht="45" x14ac:dyDescent="0.25">
      <c r="B19" t="s">
        <v>24</v>
      </c>
      <c r="C19" t="s">
        <v>24</v>
      </c>
      <c r="D19" s="11" t="str">
        <f t="shared" si="0"/>
        <v>No</v>
      </c>
      <c r="E19" t="s">
        <v>86</v>
      </c>
      <c r="F19" s="1" t="s">
        <v>139</v>
      </c>
    </row>
    <row r="20" spans="2:6" x14ac:dyDescent="0.25">
      <c r="B20" t="s">
        <v>25</v>
      </c>
      <c r="C20" t="s">
        <v>25</v>
      </c>
      <c r="D20" s="11" t="str">
        <f t="shared" si="0"/>
        <v>No</v>
      </c>
      <c r="E20" t="s">
        <v>86</v>
      </c>
      <c r="F20" s="1" t="s">
        <v>138</v>
      </c>
    </row>
    <row r="21" spans="2:6" ht="45" x14ac:dyDescent="0.25">
      <c r="B21" t="s">
        <v>26</v>
      </c>
      <c r="C21" t="s">
        <v>26</v>
      </c>
      <c r="D21" s="11" t="str">
        <f t="shared" si="0"/>
        <v>No</v>
      </c>
      <c r="E21" t="s">
        <v>86</v>
      </c>
      <c r="F21" s="1" t="s">
        <v>140</v>
      </c>
    </row>
    <row r="22" spans="2:6" ht="45" x14ac:dyDescent="0.25">
      <c r="B22" t="s">
        <v>27</v>
      </c>
      <c r="C22" t="s">
        <v>27</v>
      </c>
      <c r="D22" s="11" t="str">
        <f t="shared" si="0"/>
        <v>No</v>
      </c>
      <c r="E22" t="s">
        <v>86</v>
      </c>
      <c r="F22" s="1" t="s">
        <v>141</v>
      </c>
    </row>
    <row r="23" spans="2:6" x14ac:dyDescent="0.25">
      <c r="B23" s="9" t="s">
        <v>32</v>
      </c>
      <c r="C23" t="s">
        <v>157</v>
      </c>
      <c r="D23" s="11" t="str">
        <f t="shared" si="0"/>
        <v>Yes</v>
      </c>
      <c r="E23" t="s">
        <v>86</v>
      </c>
      <c r="F23" s="1" t="s">
        <v>33</v>
      </c>
    </row>
    <row r="24" spans="2:6" x14ac:dyDescent="0.25">
      <c r="B24" t="s">
        <v>34</v>
      </c>
      <c r="D24" s="11" t="str">
        <f t="shared" si="0"/>
        <v>Yes</v>
      </c>
      <c r="E24" t="s">
        <v>86</v>
      </c>
      <c r="F24" s="1" t="s">
        <v>35</v>
      </c>
    </row>
    <row r="25" spans="2:6" x14ac:dyDescent="0.25">
      <c r="B25" t="s">
        <v>36</v>
      </c>
      <c r="C25" t="s">
        <v>151</v>
      </c>
      <c r="D25" s="11" t="str">
        <f t="shared" si="0"/>
        <v>Yes</v>
      </c>
      <c r="E25" t="s">
        <v>86</v>
      </c>
      <c r="F25" s="10" t="s">
        <v>159</v>
      </c>
    </row>
    <row r="26" spans="2:6" x14ac:dyDescent="0.25">
      <c r="B26" s="9" t="s">
        <v>37</v>
      </c>
      <c r="C26" s="9" t="s">
        <v>155</v>
      </c>
      <c r="D26" s="11" t="str">
        <f t="shared" si="0"/>
        <v>Yes</v>
      </c>
      <c r="E26" t="s">
        <v>86</v>
      </c>
      <c r="F26" s="10" t="s">
        <v>159</v>
      </c>
    </row>
    <row r="27" spans="2:6" x14ac:dyDescent="0.25">
      <c r="B27" t="s">
        <v>38</v>
      </c>
      <c r="C27" t="s">
        <v>38</v>
      </c>
      <c r="D27" s="11" t="str">
        <f t="shared" si="0"/>
        <v>No</v>
      </c>
      <c r="E27" t="s">
        <v>86</v>
      </c>
      <c r="F27" s="1"/>
    </row>
    <row r="28" spans="2:6" x14ac:dyDescent="0.25">
      <c r="B28" s="7" t="s">
        <v>39</v>
      </c>
      <c r="C28" s="13" t="s">
        <v>166</v>
      </c>
      <c r="D28" s="13" t="str">
        <f t="shared" si="0"/>
        <v>Yes</v>
      </c>
      <c r="E28" s="13" t="s">
        <v>88</v>
      </c>
      <c r="F28" s="12" t="s">
        <v>165</v>
      </c>
    </row>
    <row r="29" spans="2:6" x14ac:dyDescent="0.25">
      <c r="B29" t="s">
        <v>40</v>
      </c>
      <c r="D29" s="11" t="str">
        <f t="shared" si="0"/>
        <v>Yes</v>
      </c>
      <c r="E29" t="s">
        <v>86</v>
      </c>
      <c r="F29" s="1"/>
    </row>
    <row r="30" spans="2:6" x14ac:dyDescent="0.25">
      <c r="B30" s="9" t="s">
        <v>41</v>
      </c>
      <c r="C30" s="9" t="s">
        <v>153</v>
      </c>
      <c r="D30" s="11" t="str">
        <f t="shared" si="0"/>
        <v>Yes</v>
      </c>
      <c r="E30" t="s">
        <v>86</v>
      </c>
      <c r="F30" s="10" t="s">
        <v>159</v>
      </c>
    </row>
    <row r="31" spans="2:6" x14ac:dyDescent="0.25">
      <c r="B31" s="9" t="s">
        <v>43</v>
      </c>
      <c r="C31" s="9" t="s">
        <v>154</v>
      </c>
      <c r="D31" s="11" t="str">
        <f t="shared" si="0"/>
        <v>Yes</v>
      </c>
      <c r="E31" t="s">
        <v>86</v>
      </c>
      <c r="F31" s="10" t="s">
        <v>159</v>
      </c>
    </row>
    <row r="32" spans="2:6" x14ac:dyDescent="0.25">
      <c r="B32" s="13" t="s">
        <v>45</v>
      </c>
      <c r="C32" s="13" t="s">
        <v>167</v>
      </c>
      <c r="D32" s="13" t="str">
        <f t="shared" si="0"/>
        <v>Yes</v>
      </c>
      <c r="E32" s="13" t="s">
        <v>88</v>
      </c>
      <c r="F32" s="1" t="s">
        <v>164</v>
      </c>
    </row>
    <row r="33" spans="2:6" x14ac:dyDescent="0.25">
      <c r="B33" t="s">
        <v>46</v>
      </c>
      <c r="C33" t="s">
        <v>46</v>
      </c>
      <c r="D33" s="11" t="str">
        <f t="shared" si="0"/>
        <v>No</v>
      </c>
      <c r="E33" t="s">
        <v>86</v>
      </c>
    </row>
    <row r="34" spans="2:6" x14ac:dyDescent="0.25">
      <c r="B34" t="s">
        <v>47</v>
      </c>
      <c r="C34" t="s">
        <v>47</v>
      </c>
      <c r="D34" s="11" t="str">
        <f t="shared" si="0"/>
        <v>No</v>
      </c>
      <c r="E34" t="s">
        <v>86</v>
      </c>
      <c r="F34" s="1"/>
    </row>
    <row r="35" spans="2:6" x14ac:dyDescent="0.25">
      <c r="B35" t="s">
        <v>48</v>
      </c>
      <c r="C35" t="s">
        <v>48</v>
      </c>
      <c r="D35" s="11" t="str">
        <f t="shared" si="0"/>
        <v>No</v>
      </c>
      <c r="E35" t="s">
        <v>86</v>
      </c>
      <c r="F35" s="1"/>
    </row>
    <row r="36" spans="2:6" x14ac:dyDescent="0.25">
      <c r="F36" s="1"/>
    </row>
    <row r="37" spans="2:6" x14ac:dyDescent="0.25">
      <c r="F37" s="1"/>
    </row>
    <row r="38" spans="2:6" x14ac:dyDescent="0.25">
      <c r="F38" s="1"/>
    </row>
    <row r="39" spans="2:6" x14ac:dyDescent="0.25">
      <c r="C39" t="s">
        <v>92</v>
      </c>
      <c r="D39">
        <f>COUNTIF(D2:D35,"Yes")</f>
        <v>19</v>
      </c>
      <c r="F39" s="1"/>
    </row>
    <row r="40" spans="2:6" x14ac:dyDescent="0.25">
      <c r="C40" t="s">
        <v>90</v>
      </c>
      <c r="D40">
        <f>COUNTIF(D2:D35,"No")</f>
        <v>15</v>
      </c>
      <c r="F40" s="1"/>
    </row>
    <row r="41" spans="2:6" x14ac:dyDescent="0.25">
      <c r="C41" t="s">
        <v>91</v>
      </c>
      <c r="D41">
        <f>SUM(D39:D40)</f>
        <v>34</v>
      </c>
      <c r="F41" s="1"/>
    </row>
    <row r="42" spans="2:6" x14ac:dyDescent="0.25">
      <c r="F42" s="1"/>
    </row>
    <row r="43" spans="2:6" x14ac:dyDescent="0.25">
      <c r="C43" t="s">
        <v>93</v>
      </c>
      <c r="F43" s="1"/>
    </row>
    <row r="44" spans="2:6" x14ac:dyDescent="0.25">
      <c r="C44" t="s">
        <v>88</v>
      </c>
      <c r="E44">
        <f>COUNTIF(E2:E35,"Proposed")</f>
        <v>2</v>
      </c>
      <c r="F44" s="1"/>
    </row>
    <row r="45" spans="2:6" x14ac:dyDescent="0.25">
      <c r="C45" t="s">
        <v>85</v>
      </c>
      <c r="E45">
        <f>COUNTIF(E2:E35,"Voting")</f>
        <v>0</v>
      </c>
      <c r="F45" s="1"/>
    </row>
    <row r="46" spans="2:6" x14ac:dyDescent="0.25">
      <c r="C46" t="s">
        <v>86</v>
      </c>
      <c r="E46">
        <f>COUNTIF(E2:E35,"Approved")</f>
        <v>32</v>
      </c>
      <c r="F46" s="1"/>
    </row>
    <row r="47" spans="2:6" x14ac:dyDescent="0.25">
      <c r="C47" t="s">
        <v>87</v>
      </c>
      <c r="E47">
        <f>COUNTIF(E2:E35,"Disapproved")</f>
        <v>0</v>
      </c>
      <c r="F47" s="1"/>
    </row>
    <row r="48" spans="2:6" x14ac:dyDescent="0.25">
      <c r="F48" s="1"/>
    </row>
    <row r="49" spans="6:6" x14ac:dyDescent="0.25">
      <c r="F49" s="1"/>
    </row>
    <row r="50" spans="6:6" x14ac:dyDescent="0.25">
      <c r="F50" s="1"/>
    </row>
    <row r="51" spans="6:6" x14ac:dyDescent="0.25">
      <c r="F51" s="1"/>
    </row>
    <row r="52" spans="6:6" x14ac:dyDescent="0.25">
      <c r="F52" s="1"/>
    </row>
    <row r="53" spans="6:6" x14ac:dyDescent="0.25">
      <c r="F53" s="1"/>
    </row>
    <row r="54" spans="6:6" x14ac:dyDescent="0.25">
      <c r="F54" s="1"/>
    </row>
    <row r="55" spans="6:6" x14ac:dyDescent="0.25">
      <c r="F55" s="1"/>
    </row>
    <row r="56" spans="6:6" x14ac:dyDescent="0.25">
      <c r="F56" s="1"/>
    </row>
    <row r="57" spans="6:6" x14ac:dyDescent="0.25">
      <c r="F57" s="1"/>
    </row>
    <row r="58" spans="6:6" x14ac:dyDescent="0.25">
      <c r="F58" s="1"/>
    </row>
    <row r="59" spans="6:6" x14ac:dyDescent="0.25">
      <c r="F59" s="1"/>
    </row>
    <row r="60" spans="6:6" x14ac:dyDescent="0.25">
      <c r="F60" s="1"/>
    </row>
    <row r="61" spans="6:6" x14ac:dyDescent="0.25">
      <c r="F61" s="1"/>
    </row>
    <row r="62" spans="6:6" x14ac:dyDescent="0.25">
      <c r="F62" s="1"/>
    </row>
    <row r="63" spans="6:6" x14ac:dyDescent="0.25">
      <c r="F63" s="1"/>
    </row>
    <row r="64" spans="6:6" x14ac:dyDescent="0.25">
      <c r="F64" s="1"/>
    </row>
  </sheetData>
  <conditionalFormatting sqref="D2:D35">
    <cfRule type="containsText" dxfId="4" priority="2" operator="containsText" text="No">
      <formula>NOT(ISERROR(SEARCH("No",D2)))</formula>
    </cfRule>
  </conditionalFormatting>
  <conditionalFormatting sqref="E2:E35">
    <cfRule type="containsText" dxfId="3" priority="1" operator="containsText" text="Approved">
      <formula>NOT(ISERROR(SEARCH("Approved",E2)))</formula>
    </cfRule>
  </conditionalFormatting>
  <dataValidations count="2">
    <dataValidation type="list" allowBlank="1" showInputMessage="1" showErrorMessage="1" sqref="E2:E35">
      <formula1>ChangeProposalStatus</formula1>
    </dataValidation>
    <dataValidation type="list" allowBlank="1" showInputMessage="1" showErrorMessage="1" sqref="D2:D35">
      <formula1>ChangeProposed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H17" sqref="H17"/>
    </sheetView>
  </sheetViews>
  <sheetFormatPr defaultRowHeight="15" x14ac:dyDescent="0.25"/>
  <cols>
    <col min="3" max="3" width="10.5703125" customWidth="1"/>
    <col min="5" max="5" width="22.85546875" bestFit="1" customWidth="1"/>
    <col min="6" max="6" width="36.85546875" bestFit="1" customWidth="1"/>
    <col min="8" max="8" width="30.42578125" bestFit="1" customWidth="1"/>
    <col min="9" max="9" width="33.140625" bestFit="1" customWidth="1"/>
  </cols>
  <sheetData>
    <row r="1" spans="1:10" x14ac:dyDescent="0.25">
      <c r="A1" t="s">
        <v>5</v>
      </c>
      <c r="C1" t="s">
        <v>88</v>
      </c>
    </row>
    <row r="2" spans="1:10" x14ac:dyDescent="0.25">
      <c r="A2" t="s">
        <v>3</v>
      </c>
      <c r="C2" t="s">
        <v>85</v>
      </c>
    </row>
    <row r="3" spans="1:10" x14ac:dyDescent="0.25">
      <c r="C3" t="s">
        <v>86</v>
      </c>
    </row>
    <row r="4" spans="1:10" x14ac:dyDescent="0.25">
      <c r="C4" t="s">
        <v>87</v>
      </c>
    </row>
    <row r="9" spans="1:10" x14ac:dyDescent="0.25">
      <c r="H9" s="4" t="s">
        <v>174</v>
      </c>
      <c r="I9" s="4" t="s">
        <v>175</v>
      </c>
    </row>
    <row r="10" spans="1:10" x14ac:dyDescent="0.25">
      <c r="E10" s="4" t="s">
        <v>174</v>
      </c>
      <c r="F10" s="4" t="s">
        <v>175</v>
      </c>
      <c r="H10" s="11" t="s">
        <v>51</v>
      </c>
      <c r="I10" s="11" t="s">
        <v>52</v>
      </c>
    </row>
    <row r="11" spans="1:10" x14ac:dyDescent="0.25">
      <c r="E11" s="11" t="s">
        <v>7</v>
      </c>
      <c r="F11" s="11" t="s">
        <v>152</v>
      </c>
      <c r="H11" s="8" t="s">
        <v>53</v>
      </c>
      <c r="I11" s="8" t="s">
        <v>156</v>
      </c>
    </row>
    <row r="12" spans="1:10" x14ac:dyDescent="0.25">
      <c r="E12" s="11" t="s">
        <v>9</v>
      </c>
      <c r="F12" s="11" t="s">
        <v>144</v>
      </c>
      <c r="H12" s="13" t="s">
        <v>54</v>
      </c>
      <c r="I12" s="13"/>
    </row>
    <row r="13" spans="1:10" x14ac:dyDescent="0.25">
      <c r="E13" s="11" t="s">
        <v>11</v>
      </c>
      <c r="F13" s="8" t="s">
        <v>163</v>
      </c>
      <c r="H13" s="8" t="s">
        <v>57</v>
      </c>
      <c r="I13" s="8" t="s">
        <v>142</v>
      </c>
    </row>
    <row r="14" spans="1:10" x14ac:dyDescent="0.25">
      <c r="E14" s="11" t="s">
        <v>12</v>
      </c>
      <c r="F14" s="11" t="s">
        <v>145</v>
      </c>
      <c r="H14" s="13" t="s">
        <v>60</v>
      </c>
      <c r="I14" s="13" t="s">
        <v>104</v>
      </c>
    </row>
    <row r="15" spans="1:10" x14ac:dyDescent="0.25">
      <c r="E15" s="11" t="s">
        <v>14</v>
      </c>
      <c r="F15" s="11" t="s">
        <v>146</v>
      </c>
      <c r="H15" s="13" t="s">
        <v>58</v>
      </c>
      <c r="I15" s="13" t="s">
        <v>161</v>
      </c>
    </row>
    <row r="16" spans="1:10" x14ac:dyDescent="0.25">
      <c r="E16" s="8" t="s">
        <v>16</v>
      </c>
      <c r="F16" s="14" t="s">
        <v>147</v>
      </c>
      <c r="H16" s="8" t="s">
        <v>68</v>
      </c>
      <c r="I16" s="8" t="s">
        <v>69</v>
      </c>
      <c r="J16" s="11"/>
    </row>
    <row r="17" spans="5:10" x14ac:dyDescent="0.25">
      <c r="E17" s="9" t="s">
        <v>32</v>
      </c>
      <c r="F17" s="11" t="s">
        <v>157</v>
      </c>
      <c r="H17" s="11" t="s">
        <v>77</v>
      </c>
      <c r="I17" s="11" t="s">
        <v>78</v>
      </c>
    </row>
    <row r="18" spans="5:10" x14ac:dyDescent="0.25">
      <c r="E18" s="11" t="s">
        <v>36</v>
      </c>
      <c r="F18" s="11" t="s">
        <v>151</v>
      </c>
      <c r="H18" s="8" t="s">
        <v>81</v>
      </c>
      <c r="I18" s="8" t="s">
        <v>162</v>
      </c>
    </row>
    <row r="19" spans="5:10" x14ac:dyDescent="0.25">
      <c r="E19" s="9" t="s">
        <v>37</v>
      </c>
      <c r="F19" s="9" t="s">
        <v>155</v>
      </c>
      <c r="J19" s="11"/>
    </row>
    <row r="20" spans="5:10" x14ac:dyDescent="0.25">
      <c r="E20" s="9" t="s">
        <v>41</v>
      </c>
      <c r="F20" s="9" t="s">
        <v>153</v>
      </c>
    </row>
    <row r="21" spans="5:10" x14ac:dyDescent="0.25">
      <c r="E21" s="9" t="s">
        <v>43</v>
      </c>
      <c r="F21" s="9" t="s">
        <v>154</v>
      </c>
    </row>
    <row r="22" spans="5:10" x14ac:dyDescent="0.25">
      <c r="E22" s="13" t="s">
        <v>39</v>
      </c>
      <c r="F22" s="13" t="s">
        <v>166</v>
      </c>
    </row>
    <row r="23" spans="5:10" x14ac:dyDescent="0.25">
      <c r="E23" s="13" t="s">
        <v>45</v>
      </c>
      <c r="F23" s="13" t="s">
        <v>167</v>
      </c>
    </row>
  </sheetData>
  <conditionalFormatting sqref="J19">
    <cfRule type="containsText" dxfId="2" priority="1" operator="containsText" text="No">
      <formula>NOT(ISERROR(SEARCH("No",J19)))</formula>
    </cfRule>
  </conditionalFormatting>
  <conditionalFormatting sqref="J16">
    <cfRule type="containsText" dxfId="1" priority="2" operator="containsText" text="No">
      <formula>NOT(ISERROR(SEARCH("No",J16)))</formula>
    </cfRule>
  </conditionalFormatting>
  <dataValidations count="1">
    <dataValidation type="list" allowBlank="1" showInputMessage="1" showErrorMessage="1" sqref="J16 J19">
      <formula1>ChangeProposed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1"/>
  <sheetViews>
    <sheetView topLeftCell="A58" workbookViewId="0">
      <selection activeCell="E81" sqref="E81"/>
    </sheetView>
  </sheetViews>
  <sheetFormatPr defaultRowHeight="15" x14ac:dyDescent="0.25"/>
  <cols>
    <col min="1" max="1" width="47" bestFit="1" customWidth="1"/>
    <col min="2" max="2" width="37.7109375" bestFit="1" customWidth="1"/>
    <col min="3" max="3" width="40.85546875" style="1" bestFit="1" customWidth="1"/>
    <col min="4" max="4" width="24.7109375" customWidth="1"/>
    <col min="5" max="5" width="28" customWidth="1"/>
    <col min="6" max="6" width="56.140625" customWidth="1"/>
  </cols>
  <sheetData>
    <row r="2" spans="1:6" x14ac:dyDescent="0.25">
      <c r="A2" t="s">
        <v>96</v>
      </c>
    </row>
    <row r="3" spans="1:6" x14ac:dyDescent="0.25">
      <c r="A3" t="s">
        <v>97</v>
      </c>
    </row>
    <row r="5" spans="1:6" ht="46.5" customHeight="1" x14ac:dyDescent="0.25">
      <c r="A5" s="2" t="s">
        <v>0</v>
      </c>
      <c r="B5" s="2" t="s">
        <v>1</v>
      </c>
      <c r="C5" s="3" t="s">
        <v>110</v>
      </c>
      <c r="D5" s="2" t="s">
        <v>99</v>
      </c>
      <c r="E5" s="3" t="s">
        <v>89</v>
      </c>
      <c r="F5" s="2" t="s">
        <v>6</v>
      </c>
    </row>
    <row r="6" spans="1:6" ht="15.75" customHeight="1" x14ac:dyDescent="0.25">
      <c r="A6" s="2"/>
      <c r="B6" s="2"/>
      <c r="C6" s="3"/>
      <c r="D6" s="2"/>
      <c r="E6" s="3"/>
    </row>
    <row r="7" spans="1:6" x14ac:dyDescent="0.25">
      <c r="A7" t="s">
        <v>18</v>
      </c>
      <c r="B7" t="s">
        <v>98</v>
      </c>
      <c r="D7" t="s">
        <v>100</v>
      </c>
    </row>
    <row r="8" spans="1:6" x14ac:dyDescent="0.25">
      <c r="A8" t="s">
        <v>61</v>
      </c>
      <c r="D8" t="s">
        <v>101</v>
      </c>
      <c r="F8" t="s">
        <v>105</v>
      </c>
    </row>
    <row r="9" spans="1:6" ht="30" customHeight="1" x14ac:dyDescent="0.25">
      <c r="A9" t="s">
        <v>57</v>
      </c>
      <c r="B9" t="s">
        <v>125</v>
      </c>
      <c r="C9" s="1" t="s">
        <v>124</v>
      </c>
      <c r="D9" t="s">
        <v>101</v>
      </c>
      <c r="F9" t="s">
        <v>123</v>
      </c>
    </row>
    <row r="10" spans="1:6" x14ac:dyDescent="0.25">
      <c r="A10" t="s">
        <v>58</v>
      </c>
      <c r="B10" t="s">
        <v>103</v>
      </c>
      <c r="D10" t="s">
        <v>101</v>
      </c>
      <c r="F10" t="s">
        <v>102</v>
      </c>
    </row>
    <row r="11" spans="1:6" x14ac:dyDescent="0.25">
      <c r="A11" t="s">
        <v>60</v>
      </c>
      <c r="B11" t="s">
        <v>104</v>
      </c>
      <c r="D11" t="s">
        <v>101</v>
      </c>
    </row>
    <row r="12" spans="1:6" x14ac:dyDescent="0.25">
      <c r="A12" t="s">
        <v>59</v>
      </c>
      <c r="D12" t="s">
        <v>101</v>
      </c>
    </row>
    <row r="13" spans="1:6" x14ac:dyDescent="0.25">
      <c r="A13" t="s">
        <v>55</v>
      </c>
      <c r="B13" t="s">
        <v>103</v>
      </c>
      <c r="D13" t="s">
        <v>101</v>
      </c>
      <c r="F13" t="s">
        <v>122</v>
      </c>
    </row>
    <row r="18" spans="1:6" x14ac:dyDescent="0.25">
      <c r="A18" t="s">
        <v>96</v>
      </c>
    </row>
    <row r="19" spans="1:6" x14ac:dyDescent="0.25">
      <c r="A19" t="s">
        <v>106</v>
      </c>
    </row>
    <row r="21" spans="1:6" ht="45" x14ac:dyDescent="0.25">
      <c r="A21" s="2" t="s">
        <v>0</v>
      </c>
      <c r="B21" s="2" t="s">
        <v>1</v>
      </c>
      <c r="C21" s="3" t="s">
        <v>110</v>
      </c>
      <c r="D21" s="2" t="s">
        <v>99</v>
      </c>
      <c r="E21" s="3" t="s">
        <v>89</v>
      </c>
      <c r="F21" s="2" t="s">
        <v>6</v>
      </c>
    </row>
    <row r="22" spans="1:6" x14ac:dyDescent="0.25">
      <c r="A22" s="5" t="s">
        <v>107</v>
      </c>
      <c r="B22" t="s">
        <v>108</v>
      </c>
      <c r="C22" s="1" t="s">
        <v>111</v>
      </c>
      <c r="D22" t="s">
        <v>100</v>
      </c>
      <c r="E22" t="s">
        <v>88</v>
      </c>
      <c r="F22" t="s">
        <v>109</v>
      </c>
    </row>
    <row r="23" spans="1:6" x14ac:dyDescent="0.25">
      <c r="A23" s="6" t="s">
        <v>12</v>
      </c>
      <c r="B23" t="s">
        <v>13</v>
      </c>
      <c r="C23" s="1" t="s">
        <v>112</v>
      </c>
      <c r="D23" t="s">
        <v>100</v>
      </c>
      <c r="E23" t="s">
        <v>88</v>
      </c>
      <c r="F23" t="s">
        <v>109</v>
      </c>
    </row>
    <row r="24" spans="1:6" x14ac:dyDescent="0.25">
      <c r="A24" s="5" t="s">
        <v>14</v>
      </c>
      <c r="B24" t="s">
        <v>15</v>
      </c>
      <c r="C24" s="1" t="s">
        <v>113</v>
      </c>
      <c r="D24" t="s">
        <v>100</v>
      </c>
      <c r="E24" t="s">
        <v>88</v>
      </c>
      <c r="F24" t="s">
        <v>109</v>
      </c>
    </row>
    <row r="25" spans="1:6" x14ac:dyDescent="0.25">
      <c r="A25" s="5" t="s">
        <v>9</v>
      </c>
      <c r="B25" t="s">
        <v>10</v>
      </c>
      <c r="C25" s="1" t="s">
        <v>114</v>
      </c>
      <c r="D25" t="s">
        <v>100</v>
      </c>
      <c r="E25" t="s">
        <v>88</v>
      </c>
      <c r="F25" t="s">
        <v>109</v>
      </c>
    </row>
    <row r="26" spans="1:6" ht="29.25" customHeight="1" x14ac:dyDescent="0.25">
      <c r="A26" s="5" t="s">
        <v>16</v>
      </c>
      <c r="B26" t="s">
        <v>17</v>
      </c>
      <c r="C26" s="1" t="s">
        <v>115</v>
      </c>
      <c r="D26" t="s">
        <v>100</v>
      </c>
      <c r="E26" t="s">
        <v>88</v>
      </c>
      <c r="F26" t="s">
        <v>109</v>
      </c>
    </row>
    <row r="32" spans="1:6" x14ac:dyDescent="0.25">
      <c r="A32" t="s">
        <v>96</v>
      </c>
    </row>
    <row r="33" spans="1:6" x14ac:dyDescent="0.25">
      <c r="A33" t="s">
        <v>116</v>
      </c>
    </row>
    <row r="35" spans="1:6" ht="45" x14ac:dyDescent="0.25">
      <c r="A35" s="2" t="s">
        <v>0</v>
      </c>
      <c r="B35" s="2" t="s">
        <v>1</v>
      </c>
      <c r="C35" s="3" t="s">
        <v>110</v>
      </c>
      <c r="D35" s="2" t="s">
        <v>99</v>
      </c>
      <c r="E35" s="3" t="s">
        <v>89</v>
      </c>
      <c r="F35" s="2" t="s">
        <v>6</v>
      </c>
    </row>
    <row r="36" spans="1:6" x14ac:dyDescent="0.25">
      <c r="A36" t="s">
        <v>77</v>
      </c>
      <c r="B36" t="s">
        <v>78</v>
      </c>
      <c r="D36" t="s">
        <v>101</v>
      </c>
      <c r="E36" t="s">
        <v>88</v>
      </c>
    </row>
    <row r="37" spans="1:6" x14ac:dyDescent="0.25">
      <c r="A37" t="s">
        <v>80</v>
      </c>
      <c r="C37" s="1" t="s">
        <v>103</v>
      </c>
      <c r="D37" t="s">
        <v>101</v>
      </c>
      <c r="E37" t="s">
        <v>88</v>
      </c>
      <c r="F37" t="s">
        <v>119</v>
      </c>
    </row>
    <row r="38" spans="1:6" x14ac:dyDescent="0.25">
      <c r="A38" t="s">
        <v>81</v>
      </c>
      <c r="B38" t="s">
        <v>103</v>
      </c>
      <c r="C38" s="1" t="s">
        <v>117</v>
      </c>
      <c r="D38" t="s">
        <v>101</v>
      </c>
      <c r="E38" t="s">
        <v>88</v>
      </c>
      <c r="F38" t="s">
        <v>118</v>
      </c>
    </row>
    <row r="44" spans="1:6" x14ac:dyDescent="0.25">
      <c r="A44" t="s">
        <v>96</v>
      </c>
    </row>
    <row r="45" spans="1:6" x14ac:dyDescent="0.25">
      <c r="A45" t="s">
        <v>120</v>
      </c>
    </row>
    <row r="47" spans="1:6" ht="45" x14ac:dyDescent="0.25">
      <c r="A47" s="2" t="s">
        <v>0</v>
      </c>
      <c r="B47" s="2" t="s">
        <v>1</v>
      </c>
      <c r="C47" s="3" t="s">
        <v>110</v>
      </c>
      <c r="D47" s="2" t="s">
        <v>99</v>
      </c>
      <c r="E47" s="3" t="s">
        <v>89</v>
      </c>
      <c r="F47" s="2" t="s">
        <v>6</v>
      </c>
    </row>
    <row r="48" spans="1:6" x14ac:dyDescent="0.25">
      <c r="A48" t="s">
        <v>51</v>
      </c>
      <c r="B48" t="s">
        <v>52</v>
      </c>
      <c r="D48" t="s">
        <v>101</v>
      </c>
      <c r="E48" t="s">
        <v>88</v>
      </c>
      <c r="F48" t="s">
        <v>121</v>
      </c>
    </row>
    <row r="53" spans="1:6" x14ac:dyDescent="0.25">
      <c r="A53" t="s">
        <v>96</v>
      </c>
    </row>
    <row r="54" spans="1:6" x14ac:dyDescent="0.25">
      <c r="A54" t="s">
        <v>126</v>
      </c>
    </row>
    <row r="56" spans="1:6" ht="45" x14ac:dyDescent="0.25">
      <c r="A56" s="2" t="s">
        <v>0</v>
      </c>
      <c r="B56" s="2" t="s">
        <v>1</v>
      </c>
      <c r="C56" s="3" t="s">
        <v>110</v>
      </c>
      <c r="D56" s="2" t="s">
        <v>99</v>
      </c>
      <c r="E56" s="3" t="s">
        <v>89</v>
      </c>
      <c r="F56" s="2" t="s">
        <v>6</v>
      </c>
    </row>
    <row r="57" spans="1:6" ht="30" x14ac:dyDescent="0.25">
      <c r="A57" t="s">
        <v>41</v>
      </c>
      <c r="B57" t="s">
        <v>42</v>
      </c>
      <c r="C57" s="1" t="s">
        <v>135</v>
      </c>
      <c r="E57" t="s">
        <v>88</v>
      </c>
    </row>
    <row r="58" spans="1:6" ht="45" x14ac:dyDescent="0.25">
      <c r="A58" t="s">
        <v>127</v>
      </c>
      <c r="B58" t="s">
        <v>44</v>
      </c>
      <c r="C58" s="1" t="s">
        <v>134</v>
      </c>
      <c r="E58" t="s">
        <v>88</v>
      </c>
    </row>
    <row r="59" spans="1:6" x14ac:dyDescent="0.25">
      <c r="A59" t="s">
        <v>39</v>
      </c>
      <c r="B59" t="s">
        <v>132</v>
      </c>
      <c r="C59" s="1" t="s">
        <v>133</v>
      </c>
      <c r="D59" t="s">
        <v>100</v>
      </c>
      <c r="E59" t="s">
        <v>88</v>
      </c>
    </row>
    <row r="65" spans="1:6" x14ac:dyDescent="0.25">
      <c r="A65" t="s">
        <v>96</v>
      </c>
    </row>
    <row r="66" spans="1:6" x14ac:dyDescent="0.25">
      <c r="A66" t="s">
        <v>129</v>
      </c>
    </row>
    <row r="68" spans="1:6" ht="45" x14ac:dyDescent="0.25">
      <c r="A68" s="2" t="s">
        <v>0</v>
      </c>
      <c r="B68" s="2" t="s">
        <v>1</v>
      </c>
      <c r="C68" s="3" t="s">
        <v>110</v>
      </c>
      <c r="D68" s="2" t="s">
        <v>99</v>
      </c>
      <c r="E68" s="3" t="s">
        <v>89</v>
      </c>
      <c r="F68" s="2" t="s">
        <v>6</v>
      </c>
    </row>
    <row r="69" spans="1:6" x14ac:dyDescent="0.25">
      <c r="A69" t="s">
        <v>22</v>
      </c>
      <c r="B69" t="s">
        <v>23</v>
      </c>
      <c r="D69" t="s">
        <v>100</v>
      </c>
      <c r="E69" t="s">
        <v>88</v>
      </c>
    </row>
    <row r="70" spans="1:6" x14ac:dyDescent="0.25">
      <c r="A70" t="s">
        <v>24</v>
      </c>
      <c r="B70" t="s">
        <v>103</v>
      </c>
      <c r="D70" t="s">
        <v>100</v>
      </c>
      <c r="E70" t="s">
        <v>88</v>
      </c>
      <c r="F70" t="s">
        <v>130</v>
      </c>
    </row>
    <row r="71" spans="1:6" x14ac:dyDescent="0.25">
      <c r="A71" t="s">
        <v>2</v>
      </c>
      <c r="D71" t="s">
        <v>100</v>
      </c>
      <c r="E71" t="s">
        <v>88</v>
      </c>
    </row>
    <row r="72" spans="1:6" x14ac:dyDescent="0.25">
      <c r="A72" t="s">
        <v>4</v>
      </c>
      <c r="B72" t="s">
        <v>103</v>
      </c>
      <c r="D72" t="s">
        <v>100</v>
      </c>
      <c r="E72" t="s">
        <v>88</v>
      </c>
      <c r="F72" t="s">
        <v>131</v>
      </c>
    </row>
    <row r="77" spans="1:6" x14ac:dyDescent="0.25">
      <c r="A77" t="s">
        <v>128</v>
      </c>
    </row>
    <row r="78" spans="1:6" x14ac:dyDescent="0.25">
      <c r="A78" t="s">
        <v>136</v>
      </c>
    </row>
    <row r="80" spans="1:6" ht="45" x14ac:dyDescent="0.25">
      <c r="A80" s="2" t="s">
        <v>0</v>
      </c>
      <c r="B80" s="2" t="s">
        <v>1</v>
      </c>
      <c r="C80" s="3" t="s">
        <v>110</v>
      </c>
      <c r="D80" s="2" t="s">
        <v>99</v>
      </c>
      <c r="E80" s="3" t="s">
        <v>89</v>
      </c>
      <c r="F80" s="2" t="s">
        <v>6</v>
      </c>
    </row>
    <row r="81" spans="1:6" x14ac:dyDescent="0.25">
      <c r="A81" t="s">
        <v>62</v>
      </c>
      <c r="C81" t="s">
        <v>63</v>
      </c>
      <c r="D81" t="s">
        <v>101</v>
      </c>
      <c r="F81" t="s">
        <v>137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Components</vt:lpstr>
      <vt:lpstr>IDL Interfaces</vt:lpstr>
      <vt:lpstr>Sheet3</vt:lpstr>
      <vt:lpstr>Per thread</vt:lpstr>
      <vt:lpstr>ChangeProposalStatus</vt:lpstr>
      <vt:lpstr>ChangeProposed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R Christensen</dc:creator>
  <cp:lastModifiedBy>SBERNIER</cp:lastModifiedBy>
  <dcterms:created xsi:type="dcterms:W3CDTF">2014-05-15T17:54:16Z</dcterms:created>
  <dcterms:modified xsi:type="dcterms:W3CDTF">2014-06-11T12:37:11Z</dcterms:modified>
</cp:coreProperties>
</file>